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75" windowWidth="22980" windowHeight="9525"/>
  </bookViews>
  <sheets>
    <sheet name="Skyddsbarriäranalys med ekv." sheetId="1" r:id="rId1"/>
  </sheets>
  <calcPr calcId="145621"/>
</workbook>
</file>

<file path=xl/calcChain.xml><?xml version="1.0" encoding="utf-8"?>
<calcChain xmlns="http://schemas.openxmlformats.org/spreadsheetml/2006/main">
  <c r="O33" i="1" l="1"/>
  <c r="O29" i="1"/>
  <c r="K31" i="1" l="1"/>
  <c r="K30" i="1"/>
  <c r="K29" i="1"/>
  <c r="O22" i="1"/>
  <c r="O21" i="1"/>
  <c r="O20" i="1"/>
  <c r="O19" i="1"/>
  <c r="O18" i="1"/>
  <c r="O17" i="1"/>
  <c r="O16" i="1"/>
  <c r="O15" i="1"/>
  <c r="O23" i="1"/>
  <c r="O24" i="1"/>
  <c r="O14" i="1"/>
  <c r="L9" i="1"/>
  <c r="M9" i="1"/>
  <c r="M8" i="1"/>
  <c r="L8" i="1"/>
  <c r="L7" i="1"/>
  <c r="M7" i="1"/>
  <c r="M29" i="1"/>
  <c r="M30" i="1"/>
  <c r="O30" i="1"/>
  <c r="M31" i="1"/>
  <c r="O31" i="1"/>
</calcChain>
</file>

<file path=xl/comments1.xml><?xml version="1.0" encoding="utf-8"?>
<comments xmlns="http://schemas.openxmlformats.org/spreadsheetml/2006/main">
  <authors>
    <author>Blenda Weibull</author>
    <author>Blenda</author>
    <author>Blenda jobbet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Om du vill ändra formuläret kan du låsa upp det (Granska - Ta bort bladets skydd).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" authorId="0">
      <text>
        <r>
          <rPr>
            <b/>
            <sz val="9"/>
            <color indexed="81"/>
            <rFont val="Tahoma"/>
            <family val="2"/>
          </rPr>
          <t>Ange vad givardelen består av, ID eller beskrivning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>
      <text>
        <r>
          <rPr>
            <b/>
            <sz val="9"/>
            <color indexed="81"/>
            <rFont val="Tahoma"/>
            <family val="2"/>
          </rPr>
          <t>Ange vad logikdelen består av (säkerhets-PLC eller reläer) - ID eller beskrivning</t>
        </r>
      </text>
    </comment>
    <comment ref="H3" authorId="0">
      <text>
        <r>
          <rPr>
            <b/>
            <sz val="9"/>
            <color indexed="81"/>
            <rFont val="Tahoma"/>
            <family val="2"/>
          </rPr>
          <t>Ange vad manöverdelen består av - ID eller beskrivning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Om du vill ändra riskkriterium - ta fram kolumn Q och R samt modifiera ekvation i L7-L9.</t>
        </r>
      </text>
    </comment>
    <comment ref="H7" authorId="1">
      <text>
        <r>
          <rPr>
            <sz val="8"/>
            <color indexed="81"/>
            <rFont val="Tahoma"/>
            <family val="2"/>
          </rPr>
          <t>Säkerhet/människa</t>
        </r>
      </text>
    </comment>
    <comment ref="L7" authorId="0">
      <text>
        <r>
          <rPr>
            <b/>
            <sz val="9"/>
            <color indexed="81"/>
            <rFont val="Tahoma"/>
            <family val="2"/>
          </rPr>
          <t>Konsekvensklasser definieras i kolumner Q och R (normalt dolda)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1">
      <text>
        <r>
          <rPr>
            <sz val="8"/>
            <color indexed="81"/>
            <rFont val="Tahoma"/>
            <family val="2"/>
          </rPr>
          <t>Yttre miljö</t>
        </r>
      </text>
    </comment>
    <comment ref="L8" authorId="0">
      <text>
        <r>
          <rPr>
            <b/>
            <sz val="9"/>
            <color indexed="81"/>
            <rFont val="Tahoma"/>
            <family val="2"/>
          </rPr>
          <t>Konsekvensklasser definieras i kolumner Q och R (normalt dolda)</t>
        </r>
      </text>
    </comment>
    <comment ref="H9" authorId="1">
      <text>
        <r>
          <rPr>
            <sz val="8"/>
            <color indexed="81"/>
            <rFont val="Tahoma"/>
            <family val="2"/>
          </rPr>
          <t>Ekonomi</t>
        </r>
      </text>
    </comment>
    <comment ref="L9" authorId="0">
      <text>
        <r>
          <rPr>
            <b/>
            <sz val="9"/>
            <color indexed="81"/>
            <rFont val="Tahoma"/>
            <family val="2"/>
          </rPr>
          <t>Konsekvensklasser definieras i kolumner Q och R (normalt dolda)</t>
        </r>
      </text>
    </comment>
    <comment ref="D12" authorId="2">
      <text>
        <r>
          <rPr>
            <b/>
            <sz val="9"/>
            <color indexed="81"/>
            <rFont val="Tahoma"/>
            <family val="2"/>
          </rPr>
          <t>Ange med kryss om hänsyn tagits till larm.</t>
        </r>
      </text>
    </comment>
    <comment ref="F13" authorId="1">
      <text>
        <r>
          <rPr>
            <b/>
            <sz val="8"/>
            <color indexed="81"/>
            <rFont val="Tahoma"/>
            <family val="2"/>
          </rPr>
          <t>Värde är 1 om ingen förregling valts.
Max RRF är 10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Värde är 1 om ingen barriär valts.</t>
        </r>
      </text>
    </comment>
    <comment ref="J13" authorId="0">
      <text>
        <r>
          <rPr>
            <b/>
            <sz val="9"/>
            <color indexed="81"/>
            <rFont val="Tahoma"/>
            <family val="2"/>
          </rPr>
          <t>Värde är 1 om ingen barriär valts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9"/>
            <color indexed="81"/>
            <rFont val="Tahoma"/>
            <family val="2"/>
          </rPr>
          <t>Värde är 1 om ingen barriär valts</t>
        </r>
      </text>
    </comment>
    <comment ref="N13" authorId="0">
      <text>
        <r>
          <rPr>
            <b/>
            <sz val="9"/>
            <color indexed="81"/>
            <rFont val="Tahoma"/>
            <family val="2"/>
          </rPr>
          <t>Värde är 1 om ingen barriär valts.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9"/>
            <color indexed="81"/>
            <rFont val="Tahoma"/>
            <family val="2"/>
          </rPr>
          <t>Multiplicera med förutsättningsfaktor</t>
        </r>
      </text>
    </comment>
    <comment ref="F28" authorId="0">
      <text>
        <r>
          <rPr>
            <b/>
            <sz val="9"/>
            <color indexed="81"/>
            <rFont val="Tahoma"/>
            <family val="2"/>
          </rPr>
          <t>Värde är 100% om ingen faktor valts</t>
        </r>
      </text>
    </comment>
    <comment ref="H28" authorId="0">
      <text>
        <r>
          <rPr>
            <b/>
            <sz val="9"/>
            <color indexed="81"/>
            <rFont val="Tahoma"/>
            <family val="2"/>
          </rPr>
          <t>Värde är 100% om ingen faktor valts</t>
        </r>
      </text>
    </comment>
    <comment ref="J28" authorId="0">
      <text>
        <r>
          <rPr>
            <b/>
            <sz val="9"/>
            <color indexed="81"/>
            <rFont val="Tahoma"/>
            <family val="2"/>
          </rPr>
          <t>Värde är 100% om ingen faktor valts.</t>
        </r>
      </text>
    </comment>
    <comment ref="C29" authorId="2">
      <text>
        <r>
          <rPr>
            <b/>
            <sz val="9"/>
            <color indexed="81"/>
            <rFont val="Tahoma"/>
            <family val="2"/>
          </rPr>
          <t>Säkerhet/människa</t>
        </r>
      </text>
    </comment>
    <comment ref="C30" authorId="2">
      <text>
        <r>
          <rPr>
            <b/>
            <sz val="9"/>
            <color indexed="81"/>
            <rFont val="Tahoma"/>
            <family val="2"/>
          </rPr>
          <t>Miljö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" authorId="2">
      <text>
        <r>
          <rPr>
            <b/>
            <sz val="9"/>
            <color indexed="81"/>
            <rFont val="Tahoma"/>
            <family val="2"/>
          </rPr>
          <t>Ekonomi</t>
        </r>
      </text>
    </comment>
    <comment ref="O33" authorId="0">
      <text>
        <r>
          <rPr>
            <b/>
            <sz val="9"/>
            <color indexed="81"/>
            <rFont val="Tahoma"/>
            <family val="2"/>
          </rPr>
          <t>"a" betyder att en funktion med riskreduktion 1-10 behövs. "b" betyder att det behövs mer än en SIL-klassad funktion.Streck betyder att den studerade barriären inte behövs.</t>
        </r>
      </text>
    </comment>
    <comment ref="I36" authorId="0">
      <text>
        <r>
          <rPr>
            <sz val="9"/>
            <color indexed="81"/>
            <rFont val="Tahoma"/>
            <family val="2"/>
          </rPr>
          <t>Ange minsta tid från orsak till anrop inträffar tills den farliga konsekvensen uppstår</t>
        </r>
      </text>
    </comment>
  </commentList>
</comments>
</file>

<file path=xl/sharedStrings.xml><?xml version="1.0" encoding="utf-8"?>
<sst xmlns="http://schemas.openxmlformats.org/spreadsheetml/2006/main" count="90" uniqueCount="73">
  <si>
    <t>Skyddsbarriäranalys (LOPA)</t>
  </si>
  <si>
    <t>Utförd av</t>
  </si>
  <si>
    <t>Datum</t>
  </si>
  <si>
    <t>Fabrik/process</t>
  </si>
  <si>
    <t>SIF beteckning/namn</t>
  </si>
  <si>
    <t>Dok.</t>
  </si>
  <si>
    <t>Givardel</t>
  </si>
  <si>
    <t>SIS</t>
  </si>
  <si>
    <t>Manöverdel</t>
  </si>
  <si>
    <t>Rev</t>
  </si>
  <si>
    <t>Godk.</t>
  </si>
  <si>
    <t>Lindriga obehag, 1:a hjälpen</t>
  </si>
  <si>
    <t>Scenario - vad händer i processen?</t>
  </si>
  <si>
    <t>Vilken skada (konsekvens) kan uppstå?</t>
  </si>
  <si>
    <t>Kat</t>
  </si>
  <si>
    <t>Riskkriterium</t>
  </si>
  <si>
    <t>Enstaka skadade eller varaktiga obehag</t>
  </si>
  <si>
    <t>S</t>
  </si>
  <si>
    <t>Enstaka svårt skadade, bestående men</t>
  </si>
  <si>
    <t>M</t>
  </si>
  <si>
    <t>Ett dödsfall eller flera svårt skadade</t>
  </si>
  <si>
    <t>E</t>
  </si>
  <si>
    <t>Flera dödsfall eller 10-tals svårt skadade</t>
  </si>
  <si>
    <t>Nr</t>
  </si>
  <si>
    <t>Orsak till anrop</t>
  </si>
  <si>
    <t>Felfrekvens normalt driftsystem</t>
  </si>
  <si>
    <t>Oberoende barriärer</t>
  </si>
  <si>
    <t>Kvarvarande frekvens</t>
  </si>
  <si>
    <t>Ingen egentlig skada</t>
  </si>
  <si>
    <t>Frekvens per år</t>
  </si>
  <si>
    <t>La-rm</t>
  </si>
  <si>
    <t>Förregling</t>
  </si>
  <si>
    <t>Annan SIF</t>
  </si>
  <si>
    <t>Mekanisk barriär</t>
  </si>
  <si>
    <t>Manuell/admin. åtgärd</t>
  </si>
  <si>
    <t>Annat skyddssystem</t>
  </si>
  <si>
    <t>Övergående kortvarig skada, liten utbredning</t>
  </si>
  <si>
    <t>Beskrivning</t>
  </si>
  <si>
    <t>RRF</t>
  </si>
  <si>
    <t>Reversibel, långvarig skada, liten utbredning, eller kortvarig, stor utbredning</t>
  </si>
  <si>
    <t>Permanent skada, liten utbredning eller långvarig skada, stor utbredning</t>
  </si>
  <si>
    <t>Permanent skada, stor utbredning</t>
  </si>
  <si>
    <t>&lt; 0,05 MSEK</t>
  </si>
  <si>
    <t>0,05-0,5 MSEK</t>
  </si>
  <si>
    <t>0,5-5 MSEK</t>
  </si>
  <si>
    <t>5-50 MSEK</t>
  </si>
  <si>
    <t>&gt;50 MSEK</t>
  </si>
  <si>
    <t>Kontroll frekvens fr styrsystem</t>
  </si>
  <si>
    <t>Summa kvarvarande frekvens</t>
  </si>
  <si>
    <t>Förutsättningsfaktor, %</t>
  </si>
  <si>
    <t>Motivering</t>
  </si>
  <si>
    <t>Behovsfrekvens</t>
  </si>
  <si>
    <t>Eskalering</t>
  </si>
  <si>
    <r>
      <t xml:space="preserve">Eskaleringsfaktor
</t>
    </r>
    <r>
      <rPr>
        <sz val="10"/>
        <rFont val="Arial"/>
        <family val="2"/>
      </rPr>
      <t>(multiplicera alla faktorer)</t>
    </r>
  </si>
  <si>
    <r>
      <t xml:space="preserve">Total olycksfrekvens
</t>
    </r>
    <r>
      <rPr>
        <sz val="10"/>
        <rFont val="Arial"/>
        <family val="2"/>
      </rPr>
      <t>(multipl. med behovsfrekvens ovan)</t>
    </r>
  </si>
  <si>
    <r>
      <t>Återstående RRF</t>
    </r>
    <r>
      <rPr>
        <sz val="10"/>
        <rFont val="Arial"/>
        <family val="2"/>
      </rPr>
      <t xml:space="preserve"> (divid. med riskkriterium)</t>
    </r>
  </si>
  <si>
    <t>Kommentarer</t>
  </si>
  <si>
    <t>Konse-kvenstyp</t>
  </si>
  <si>
    <t>Antändning/farlig atmosfär</t>
  </si>
  <si>
    <t>Sannolikhet att närvara</t>
  </si>
  <si>
    <t>Sannolikhet att skadas</t>
  </si>
  <si>
    <t>%</t>
  </si>
  <si>
    <t>-</t>
  </si>
  <si>
    <t>Dimensionerande kriterium</t>
  </si>
  <si>
    <t>SIL för denna funktion</t>
  </si>
  <si>
    <t>Säkerhet</t>
  </si>
  <si>
    <t xml:space="preserve">Miljö </t>
  </si>
  <si>
    <t>Vilka andra åtgärder bör vidtas av driftskäl när SIF anropas (ej säkerhetskritiska åtgärder)?</t>
  </si>
  <si>
    <t>Andra specifika säkerhetskrav för denna SIF</t>
  </si>
  <si>
    <t>Ekonomi</t>
  </si>
  <si>
    <t>Kommentarer/anteckningar</t>
  </si>
  <si>
    <t>Processäkerhetstid:</t>
  </si>
  <si>
    <t>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</si>
</sst>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3" fillId="2" borderId="4" xfId="0" applyFont="1" applyFill="1" applyBorder="1" applyAlignment="1"/>
    <xf numFmtId="0" fontId="3" fillId="2" borderId="8" xfId="0" applyFont="1" applyFill="1" applyBorder="1" applyAlignment="1">
      <alignment horizontal="center"/>
    </xf>
    <xf numFmtId="0" fontId="0" fillId="0" borderId="9" xfId="0" applyBorder="1" applyAlignment="1" applyProtection="1">
      <alignment horizontal="left" shrinkToFit="1"/>
      <protection locked="0"/>
    </xf>
    <xf numFmtId="0" fontId="3" fillId="2" borderId="15" xfId="0" applyFont="1" applyFill="1" applyBorder="1" applyAlignment="1"/>
    <xf numFmtId="0" fontId="0" fillId="3" borderId="16" xfId="0" applyFont="1" applyFill="1" applyBorder="1" applyAlignment="1" applyProtection="1">
      <alignment horizontal="left" shrinkToFit="1"/>
      <protection locked="0"/>
    </xf>
    <xf numFmtId="0" fontId="0" fillId="0" borderId="18" xfId="0" applyFont="1" applyFill="1" applyBorder="1" applyAlignment="1" applyProtection="1">
      <alignment horizontal="left" shrinkToFit="1"/>
      <protection locked="0"/>
    </xf>
    <xf numFmtId="0" fontId="3" fillId="2" borderId="19" xfId="0" applyFont="1" applyFill="1" applyBorder="1" applyAlignment="1"/>
    <xf numFmtId="0" fontId="0" fillId="0" borderId="20" xfId="0" applyFont="1" applyBorder="1" applyAlignment="1" applyProtection="1">
      <alignment horizontal="left" shrinkToFit="1"/>
      <protection locked="0"/>
    </xf>
    <xf numFmtId="0" fontId="0" fillId="0" borderId="22" xfId="0" applyFont="1" applyFill="1" applyBorder="1" applyAlignment="1" applyProtection="1">
      <alignment horizontal="left" shrinkToFit="1"/>
      <protection locked="0"/>
    </xf>
    <xf numFmtId="0" fontId="3" fillId="2" borderId="25" xfId="0" applyFont="1" applyFill="1" applyBorder="1" applyAlignment="1"/>
    <xf numFmtId="0" fontId="0" fillId="0" borderId="27" xfId="0" applyFont="1" applyBorder="1" applyAlignment="1" applyProtection="1">
      <alignment horizontal="left" shrinkToFit="1"/>
      <protection locked="0"/>
    </xf>
    <xf numFmtId="0" fontId="0" fillId="0" borderId="0" xfId="0" quotePrefix="1" applyAlignment="1">
      <alignment horizontal="center"/>
    </xf>
    <xf numFmtId="0" fontId="0" fillId="0" borderId="0" xfId="0" applyProtection="1">
      <protection locked="0"/>
    </xf>
    <xf numFmtId="0" fontId="4" fillId="4" borderId="29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0" fontId="3" fillId="0" borderId="1" xfId="0" applyFont="1" applyBorder="1" applyAlignment="1" applyProtection="1">
      <protection locked="0"/>
    </xf>
    <xf numFmtId="0" fontId="3" fillId="0" borderId="31" xfId="0" applyFont="1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/>
    <xf numFmtId="0" fontId="4" fillId="4" borderId="32" xfId="0" applyFont="1" applyFill="1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  <xf numFmtId="11" fontId="0" fillId="0" borderId="34" xfId="0" applyNumberFormat="1" applyBorder="1" applyAlignment="1">
      <alignment horizontal="center"/>
    </xf>
    <xf numFmtId="0" fontId="3" fillId="0" borderId="35" xfId="0" applyFont="1" applyBorder="1" applyAlignment="1" applyProtection="1">
      <protection locked="0"/>
    </xf>
    <xf numFmtId="0" fontId="3" fillId="0" borderId="36" xfId="0" applyFont="1" applyBorder="1" applyAlignment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top" wrapText="1"/>
    </xf>
    <xf numFmtId="0" fontId="3" fillId="5" borderId="17" xfId="0" applyFont="1" applyFill="1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11" fontId="0" fillId="0" borderId="40" xfId="0" applyNumberFormat="1" applyBorder="1" applyAlignment="1">
      <alignment horizontal="center"/>
    </xf>
    <xf numFmtId="0" fontId="3" fillId="0" borderId="37" xfId="0" applyFont="1" applyBorder="1" applyAlignment="1" applyProtection="1">
      <protection locked="0"/>
    </xf>
    <xf numFmtId="0" fontId="3" fillId="0" borderId="39" xfId="0" applyFont="1" applyBorder="1" applyAlignment="1" applyProtection="1">
      <protection locked="0"/>
    </xf>
    <xf numFmtId="0" fontId="5" fillId="0" borderId="0" xfId="0" applyFont="1" applyBorder="1" applyAlignment="1">
      <alignment horizontal="center" wrapText="1"/>
    </xf>
    <xf numFmtId="0" fontId="3" fillId="6" borderId="14" xfId="0" applyFont="1" applyFill="1" applyBorder="1" applyAlignment="1"/>
    <xf numFmtId="0" fontId="0" fillId="0" borderId="0" xfId="0" applyFill="1" applyBorder="1" applyProtection="1">
      <protection locked="0"/>
    </xf>
    <xf numFmtId="0" fontId="3" fillId="6" borderId="47" xfId="0" applyFont="1" applyFill="1" applyBorder="1"/>
    <xf numFmtId="0" fontId="3" fillId="6" borderId="20" xfId="0" applyFont="1" applyFill="1" applyBorder="1" applyAlignment="1">
      <alignment horizontal="center"/>
    </xf>
    <xf numFmtId="0" fontId="3" fillId="6" borderId="19" xfId="0" applyFont="1" applyFill="1" applyBorder="1"/>
    <xf numFmtId="0" fontId="3" fillId="6" borderId="47" xfId="0" applyFont="1" applyFill="1" applyBorder="1" applyAlignment="1">
      <alignment horizontal="center"/>
    </xf>
    <xf numFmtId="0" fontId="3" fillId="6" borderId="52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164" fontId="0" fillId="0" borderId="54" xfId="0" applyNumberFormat="1" applyBorder="1"/>
    <xf numFmtId="0" fontId="0" fillId="0" borderId="17" xfId="0" applyBorder="1" applyAlignment="1">
      <alignment horizontal="center"/>
    </xf>
    <xf numFmtId="0" fontId="5" fillId="0" borderId="48" xfId="0" applyFont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0" fontId="5" fillId="0" borderId="23" xfId="0" applyFont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right"/>
      <protection locked="0"/>
    </xf>
    <xf numFmtId="0" fontId="0" fillId="0" borderId="25" xfId="0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center"/>
      <protection locked="0"/>
    </xf>
    <xf numFmtId="164" fontId="0" fillId="0" borderId="56" xfId="0" applyNumberFormat="1" applyBorder="1"/>
    <xf numFmtId="0" fontId="3" fillId="7" borderId="19" xfId="0" applyFont="1" applyFill="1" applyBorder="1" applyAlignment="1">
      <alignment horizontal="left"/>
    </xf>
    <xf numFmtId="0" fontId="3" fillId="7" borderId="47" xfId="0" applyFont="1" applyFill="1" applyBorder="1" applyAlignment="1">
      <alignment horizontal="center"/>
    </xf>
    <xf numFmtId="0" fontId="3" fillId="7" borderId="47" xfId="0" applyFont="1" applyFill="1" applyBorder="1" applyAlignment="1">
      <alignment horizontal="left"/>
    </xf>
    <xf numFmtId="0" fontId="5" fillId="0" borderId="12" xfId="0" applyFont="1" applyBorder="1" applyAlignment="1" applyProtection="1">
      <alignment horizontal="left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18" xfId="0" quotePrefix="1" applyFont="1" applyBorder="1" applyAlignment="1" applyProtection="1">
      <alignment horizontal="center"/>
      <protection locked="0"/>
    </xf>
    <xf numFmtId="0" fontId="0" fillId="0" borderId="18" xfId="0" quotePrefix="1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left"/>
      <protection locked="0"/>
    </xf>
    <xf numFmtId="0" fontId="5" fillId="0" borderId="22" xfId="0" quotePrefix="1" applyFont="1" applyBorder="1" applyAlignment="1" applyProtection="1">
      <alignment horizontal="center"/>
      <protection locked="0"/>
    </xf>
    <xf numFmtId="0" fontId="0" fillId="0" borderId="22" xfId="0" quotePrefix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30" xfId="0" applyBorder="1"/>
    <xf numFmtId="0" fontId="0" fillId="0" borderId="56" xfId="0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3" fillId="7" borderId="52" xfId="0" applyFont="1" applyFill="1" applyBorder="1" applyAlignment="1">
      <alignment horizontal="center"/>
    </xf>
    <xf numFmtId="1" fontId="0" fillId="0" borderId="16" xfId="0" applyNumberFormat="1" applyBorder="1" applyAlignment="1" applyProtection="1">
      <alignment horizontal="center"/>
    </xf>
    <xf numFmtId="1" fontId="0" fillId="0" borderId="27" xfId="0" applyNumberFormat="1" applyBorder="1" applyAlignment="1" applyProtection="1">
      <alignment horizontal="center"/>
    </xf>
    <xf numFmtId="0" fontId="0" fillId="0" borderId="48" xfId="0" applyBorder="1" applyAlignment="1" applyProtection="1">
      <alignment horizontal="right" wrapText="1"/>
      <protection locked="0"/>
    </xf>
    <xf numFmtId="0" fontId="0" fillId="2" borderId="15" xfId="0" applyFill="1" applyBorder="1" applyAlignment="1" applyProtection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0" borderId="5" xfId="0" applyFont="1" applyBorder="1" applyAlignment="1" applyProtection="1">
      <alignment horizontal="left" wrapText="1"/>
      <protection locked="0"/>
    </xf>
    <xf numFmtId="0" fontId="1" fillId="0" borderId="6" xfId="0" applyFont="1" applyBorder="1" applyAlignment="1" applyProtection="1">
      <alignment horizontal="left" wrapText="1"/>
      <protection locked="0"/>
    </xf>
    <xf numFmtId="0" fontId="1" fillId="0" borderId="7" xfId="0" applyFont="1" applyBorder="1" applyAlignment="1" applyProtection="1">
      <alignment horizontal="left" wrapText="1"/>
      <protection locked="0"/>
    </xf>
    <xf numFmtId="0" fontId="3" fillId="2" borderId="8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0" borderId="10" xfId="0" applyFont="1" applyFill="1" applyBorder="1" applyAlignment="1" applyProtection="1">
      <alignment horizontal="left" shrinkToFit="1"/>
      <protection locked="0"/>
    </xf>
    <xf numFmtId="0" fontId="3" fillId="2" borderId="10" xfId="0" applyFont="1" applyFill="1" applyBorder="1" applyAlignment="1"/>
    <xf numFmtId="0" fontId="3" fillId="0" borderId="11" xfId="0" applyFont="1" applyFill="1" applyBorder="1" applyAlignment="1" applyProtection="1">
      <alignment horizontal="left" shrinkToFit="1"/>
      <protection locked="0"/>
    </xf>
    <xf numFmtId="0" fontId="3" fillId="0" borderId="12" xfId="0" applyFont="1" applyFill="1" applyBorder="1" applyAlignment="1" applyProtection="1">
      <alignment horizontal="left" shrinkToFit="1"/>
      <protection locked="0"/>
    </xf>
    <xf numFmtId="0" fontId="3" fillId="0" borderId="13" xfId="0" applyFont="1" applyFill="1" applyBorder="1" applyAlignment="1" applyProtection="1">
      <alignment horizontal="left" shrinkToFit="1"/>
      <protection locked="0"/>
    </xf>
    <xf numFmtId="0" fontId="3" fillId="0" borderId="14" xfId="0" applyFont="1" applyFill="1" applyBorder="1" applyAlignment="1" applyProtection="1">
      <alignment horizontal="left" shrinkToFit="1"/>
      <protection locked="0"/>
    </xf>
    <xf numFmtId="0" fontId="3" fillId="2" borderId="17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0" fillId="0" borderId="18" xfId="0" applyBorder="1" applyAlignment="1" applyProtection="1">
      <alignment horizontal="left" shrinkToFit="1"/>
      <protection locked="0"/>
    </xf>
    <xf numFmtId="0" fontId="3" fillId="2" borderId="18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8" xfId="0" applyFont="1" applyFill="1" applyBorder="1" applyAlignment="1" applyProtection="1">
      <alignment horizontal="left" vertical="center"/>
    </xf>
    <xf numFmtId="0" fontId="3" fillId="2" borderId="22" xfId="0" applyFont="1" applyFill="1" applyBorder="1" applyAlignment="1" applyProtection="1">
      <alignment horizontal="left" vertical="center"/>
    </xf>
    <xf numFmtId="0" fontId="0" fillId="0" borderId="18" xfId="0" applyFont="1" applyBorder="1" applyAlignment="1" applyProtection="1">
      <alignment horizontal="left" shrinkToFit="1"/>
      <protection locked="0"/>
    </xf>
    <xf numFmtId="0" fontId="0" fillId="0" borderId="16" xfId="0" applyFont="1" applyBorder="1" applyAlignment="1" applyProtection="1">
      <alignment horizontal="left" shrinkToFit="1"/>
      <protection locked="0"/>
    </xf>
    <xf numFmtId="0" fontId="0" fillId="0" borderId="23" xfId="0" applyBorder="1" applyAlignment="1" applyProtection="1">
      <alignment horizontal="left" shrinkToFit="1"/>
      <protection locked="0"/>
    </xf>
    <xf numFmtId="0" fontId="0" fillId="0" borderId="24" xfId="0" applyBorder="1" applyAlignment="1" applyProtection="1">
      <alignment horizontal="left" shrinkToFit="1"/>
      <protection locked="0"/>
    </xf>
    <xf numFmtId="0" fontId="0" fillId="0" borderId="25" xfId="0" applyBorder="1" applyAlignment="1" applyProtection="1">
      <alignment horizontal="left" shrinkToFit="1"/>
      <protection locked="0"/>
    </xf>
    <xf numFmtId="0" fontId="0" fillId="0" borderId="23" xfId="0" applyFont="1" applyBorder="1" applyAlignment="1" applyProtection="1">
      <alignment horizontal="left" shrinkToFit="1"/>
      <protection locked="0"/>
    </xf>
    <xf numFmtId="0" fontId="0" fillId="0" borderId="24" xfId="0" applyFont="1" applyBorder="1" applyAlignment="1" applyProtection="1">
      <alignment horizontal="left" shrinkToFit="1"/>
      <protection locked="0"/>
    </xf>
    <xf numFmtId="0" fontId="0" fillId="0" borderId="26" xfId="0" applyFont="1" applyBorder="1" applyAlignment="1" applyProtection="1">
      <alignment horizontal="left" shrinkToFit="1"/>
      <protection locked="0"/>
    </xf>
    <xf numFmtId="0" fontId="0" fillId="0" borderId="0" xfId="0" applyBorder="1" applyAlignment="1">
      <alignment horizontal="center"/>
    </xf>
    <xf numFmtId="0" fontId="4" fillId="4" borderId="28" xfId="0" applyFont="1" applyFill="1" applyBorder="1" applyAlignment="1">
      <alignment horizontal="left"/>
    </xf>
    <xf numFmtId="0" fontId="4" fillId="4" borderId="29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0" fillId="0" borderId="1" xfId="0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0" fillId="0" borderId="31" xfId="0" applyBorder="1" applyAlignment="1" applyProtection="1">
      <alignment horizontal="left" wrapText="1"/>
      <protection locked="0"/>
    </xf>
    <xf numFmtId="0" fontId="0" fillId="0" borderId="35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36" xfId="0" applyBorder="1" applyAlignment="1" applyProtection="1">
      <alignment horizontal="left" wrapText="1"/>
      <protection locked="0"/>
    </xf>
    <xf numFmtId="0" fontId="0" fillId="0" borderId="37" xfId="0" applyBorder="1" applyAlignment="1" applyProtection="1">
      <alignment horizontal="left" wrapText="1"/>
      <protection locked="0"/>
    </xf>
    <xf numFmtId="0" fontId="0" fillId="0" borderId="38" xfId="0" applyBorder="1" applyAlignment="1" applyProtection="1">
      <alignment horizontal="left" wrapText="1"/>
      <protection locked="0"/>
    </xf>
    <xf numFmtId="0" fontId="0" fillId="0" borderId="39" xfId="0" applyBorder="1" applyAlignment="1" applyProtection="1">
      <alignment horizontal="left" wrapText="1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6" xfId="0" applyBorder="1" applyAlignment="1">
      <alignment horizontal="center"/>
    </xf>
    <xf numFmtId="0" fontId="3" fillId="6" borderId="41" xfId="0" applyFont="1" applyFill="1" applyBorder="1" applyAlignment="1">
      <alignment horizontal="center"/>
    </xf>
    <xf numFmtId="0" fontId="3" fillId="6" borderId="45" xfId="0" applyFont="1" applyFill="1" applyBorder="1" applyAlignment="1">
      <alignment horizontal="center"/>
    </xf>
    <xf numFmtId="0" fontId="3" fillId="6" borderId="42" xfId="0" applyFont="1" applyFill="1" applyBorder="1" applyAlignment="1">
      <alignment horizontal="center"/>
    </xf>
    <xf numFmtId="0" fontId="3" fillId="6" borderId="46" xfId="0" applyFont="1" applyFill="1" applyBorder="1" applyAlignment="1">
      <alignment horizontal="center"/>
    </xf>
    <xf numFmtId="0" fontId="3" fillId="6" borderId="43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/>
    </xf>
    <xf numFmtId="0" fontId="3" fillId="6" borderId="44" xfId="0" applyFont="1" applyFill="1" applyBorder="1" applyAlignment="1">
      <alignment horizontal="center" wrapText="1"/>
    </xf>
    <xf numFmtId="0" fontId="3" fillId="6" borderId="49" xfId="0" applyFont="1" applyFill="1" applyBorder="1" applyAlignment="1">
      <alignment horizontal="center" wrapText="1"/>
    </xf>
    <xf numFmtId="0" fontId="3" fillId="6" borderId="53" xfId="0" applyFont="1" applyFill="1" applyBorder="1" applyAlignment="1">
      <alignment horizontal="center" wrapText="1"/>
    </xf>
    <xf numFmtId="0" fontId="3" fillId="6" borderId="45" xfId="0" applyFont="1" applyFill="1" applyBorder="1" applyAlignment="1">
      <alignment horizontal="center" wrapText="1"/>
    </xf>
    <xf numFmtId="0" fontId="3" fillId="6" borderId="50" xfId="0" applyFont="1" applyFill="1" applyBorder="1" applyAlignment="1">
      <alignment horizontal="center" wrapText="1"/>
    </xf>
    <xf numFmtId="0" fontId="3" fillId="6" borderId="47" xfId="0" applyFont="1" applyFill="1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3" fillId="6" borderId="18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6" borderId="48" xfId="0" applyFont="1" applyFill="1" applyBorder="1" applyAlignment="1">
      <alignment horizontal="center"/>
    </xf>
    <xf numFmtId="0" fontId="3" fillId="6" borderId="55" xfId="0" applyFont="1" applyFill="1" applyBorder="1" applyAlignment="1">
      <alignment horizontal="left"/>
    </xf>
    <xf numFmtId="0" fontId="3" fillId="6" borderId="7" xfId="0" applyFont="1" applyFill="1" applyBorder="1" applyAlignment="1">
      <alignment horizontal="left"/>
    </xf>
    <xf numFmtId="0" fontId="0" fillId="0" borderId="55" xfId="0" applyFont="1" applyBorder="1" applyAlignment="1" applyProtection="1">
      <alignment horizontal="right"/>
      <protection locked="0"/>
    </xf>
    <xf numFmtId="0" fontId="0" fillId="0" borderId="7" xfId="0" applyFont="1" applyBorder="1" applyAlignment="1" applyProtection="1">
      <alignment horizontal="right"/>
      <protection locked="0"/>
    </xf>
    <xf numFmtId="0" fontId="0" fillId="0" borderId="55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6" borderId="37" xfId="0" applyFill="1" applyBorder="1" applyAlignment="1">
      <alignment horizontal="left"/>
    </xf>
    <xf numFmtId="0" fontId="0" fillId="6" borderId="38" xfId="0" applyFill="1" applyBorder="1" applyAlignment="1">
      <alignment horizontal="left"/>
    </xf>
    <xf numFmtId="1" fontId="0" fillId="0" borderId="55" xfId="0" applyNumberFormat="1" applyFont="1" applyBorder="1" applyAlignment="1" applyProtection="1">
      <alignment horizontal="right"/>
      <protection locked="0"/>
    </xf>
    <xf numFmtId="1" fontId="0" fillId="0" borderId="7" xfId="0" applyNumberFormat="1" applyFont="1" applyBorder="1" applyAlignment="1" applyProtection="1">
      <alignment horizontal="right"/>
      <protection locked="0"/>
    </xf>
    <xf numFmtId="0" fontId="6" fillId="0" borderId="55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 wrapText="1"/>
    </xf>
    <xf numFmtId="0" fontId="3" fillId="7" borderId="10" xfId="0" applyFont="1" applyFill="1" applyBorder="1" applyAlignment="1">
      <alignment horizontal="center" wrapText="1"/>
    </xf>
    <xf numFmtId="0" fontId="3" fillId="7" borderId="17" xfId="0" applyFont="1" applyFill="1" applyBorder="1" applyAlignment="1">
      <alignment horizontal="center" wrapText="1"/>
    </xf>
    <xf numFmtId="0" fontId="3" fillId="7" borderId="18" xfId="0" applyFont="1" applyFill="1" applyBorder="1" applyAlignment="1">
      <alignment horizontal="center" wrapText="1"/>
    </xf>
    <xf numFmtId="0" fontId="3" fillId="7" borderId="21" xfId="0" applyFont="1" applyFill="1" applyBorder="1" applyAlignment="1">
      <alignment horizontal="center" wrapText="1"/>
    </xf>
    <xf numFmtId="0" fontId="3" fillId="7" borderId="22" xfId="0" applyFont="1" applyFill="1" applyBorder="1" applyAlignment="1">
      <alignment horizontal="center" wrapText="1"/>
    </xf>
    <xf numFmtId="0" fontId="3" fillId="7" borderId="9" xfId="0" applyFont="1" applyFill="1" applyBorder="1" applyAlignment="1">
      <alignment horizontal="center" wrapText="1"/>
    </xf>
    <xf numFmtId="0" fontId="3" fillId="7" borderId="16" xfId="0" applyFont="1" applyFill="1" applyBorder="1" applyAlignment="1">
      <alignment horizontal="center" wrapText="1"/>
    </xf>
    <xf numFmtId="0" fontId="3" fillId="7" borderId="27" xfId="0" applyFont="1" applyFill="1" applyBorder="1" applyAlignment="1">
      <alignment horizontal="center" wrapText="1"/>
    </xf>
    <xf numFmtId="0" fontId="3" fillId="7" borderId="57" xfId="0" applyFont="1" applyFill="1" applyBorder="1" applyAlignment="1">
      <alignment horizontal="center"/>
    </xf>
    <xf numFmtId="0" fontId="3" fillId="7" borderId="38" xfId="0" applyFont="1" applyFill="1" applyBorder="1" applyAlignment="1">
      <alignment horizontal="center"/>
    </xf>
    <xf numFmtId="0" fontId="3" fillId="7" borderId="52" xfId="0" applyFont="1" applyFill="1" applyBorder="1" applyAlignment="1">
      <alignment horizontal="center" wrapText="1"/>
    </xf>
    <xf numFmtId="0" fontId="3" fillId="7" borderId="19" xfId="0" applyFont="1" applyFill="1" applyBorder="1" applyAlignment="1">
      <alignment horizontal="center" wrapText="1"/>
    </xf>
    <xf numFmtId="0" fontId="3" fillId="7" borderId="58" xfId="0" applyFont="1" applyFill="1" applyBorder="1" applyAlignment="1">
      <alignment horizontal="center" wrapText="1"/>
    </xf>
    <xf numFmtId="0" fontId="3" fillId="7" borderId="59" xfId="0" applyFont="1" applyFill="1" applyBorder="1" applyAlignment="1">
      <alignment horizontal="center" wrapText="1"/>
    </xf>
    <xf numFmtId="0" fontId="3" fillId="7" borderId="15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  <xf numFmtId="0" fontId="3" fillId="7" borderId="4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7" fillId="9" borderId="55" xfId="0" applyFont="1" applyFill="1" applyBorder="1" applyAlignment="1">
      <alignment horizontal="center"/>
    </xf>
    <xf numFmtId="0" fontId="7" fillId="9" borderId="6" xfId="0" applyFont="1" applyFill="1" applyBorder="1" applyAlignment="1">
      <alignment horizontal="center"/>
    </xf>
    <xf numFmtId="0" fontId="7" fillId="9" borderId="7" xfId="0" applyFont="1" applyFill="1" applyBorder="1" applyAlignment="1">
      <alignment horizontal="center"/>
    </xf>
    <xf numFmtId="49" fontId="5" fillId="0" borderId="1" xfId="0" applyNumberFormat="1" applyFont="1" applyBorder="1" applyAlignment="1" applyProtection="1">
      <alignment horizontal="left" vertical="center" wrapText="1"/>
      <protection locked="0"/>
    </xf>
    <xf numFmtId="49" fontId="5" fillId="0" borderId="31" xfId="0" applyNumberFormat="1" applyFont="1" applyBorder="1" applyAlignment="1" applyProtection="1">
      <alignment horizontal="left" vertical="center" wrapText="1"/>
      <protection locked="0"/>
    </xf>
    <xf numFmtId="49" fontId="3" fillId="4" borderId="43" xfId="0" applyNumberFormat="1" applyFont="1" applyFill="1" applyBorder="1" applyAlignment="1">
      <alignment horizontal="center" vertical="center" wrapText="1"/>
    </xf>
    <xf numFmtId="49" fontId="3" fillId="4" borderId="12" xfId="0" applyNumberFormat="1" applyFont="1" applyFill="1" applyBorder="1" applyAlignment="1">
      <alignment horizontal="center" vertical="center" wrapText="1"/>
    </xf>
    <xf numFmtId="0" fontId="0" fillId="0" borderId="8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65" fontId="0" fillId="0" borderId="10" xfId="0" applyNumberFormat="1" applyBorder="1" applyAlignment="1" applyProtection="1">
      <alignment horizontal="center"/>
    </xf>
    <xf numFmtId="49" fontId="5" fillId="0" borderId="35" xfId="0" applyNumberFormat="1" applyFont="1" applyBorder="1" applyAlignment="1" applyProtection="1">
      <alignment horizontal="left" vertical="center" wrapText="1"/>
      <protection locked="0"/>
    </xf>
    <xf numFmtId="49" fontId="5" fillId="0" borderId="36" xfId="0" applyNumberFormat="1" applyFont="1" applyBorder="1" applyAlignment="1" applyProtection="1">
      <alignment horizontal="left" vertical="center" wrapText="1"/>
      <protection locked="0"/>
    </xf>
    <xf numFmtId="49" fontId="3" fillId="5" borderId="60" xfId="0" applyNumberFormat="1" applyFont="1" applyFill="1" applyBorder="1" applyAlignment="1">
      <alignment horizontal="center" vertical="center" wrapText="1"/>
    </xf>
    <xf numFmtId="49" fontId="3" fillId="5" borderId="15" xfId="0" applyNumberFormat="1" applyFont="1" applyFill="1" applyBorder="1" applyAlignment="1">
      <alignment horizontal="center" vertical="center" wrapText="1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165" fontId="0" fillId="0" borderId="18" xfId="0" applyNumberFormat="1" applyBorder="1" applyAlignment="1" applyProtection="1">
      <alignment horizontal="center"/>
    </xf>
    <xf numFmtId="49" fontId="5" fillId="0" borderId="37" xfId="0" applyNumberFormat="1" applyFont="1" applyBorder="1" applyAlignment="1" applyProtection="1">
      <alignment horizontal="left" vertical="center" wrapText="1"/>
      <protection locked="0"/>
    </xf>
    <xf numFmtId="49" fontId="5" fillId="0" borderId="39" xfId="0" applyNumberFormat="1" applyFont="1" applyBorder="1" applyAlignment="1" applyProtection="1">
      <alignment horizontal="left" vertical="center" wrapText="1"/>
      <protection locked="0"/>
    </xf>
    <xf numFmtId="49" fontId="3" fillId="8" borderId="61" xfId="0" applyNumberFormat="1" applyFont="1" applyFill="1" applyBorder="1" applyAlignment="1">
      <alignment horizontal="center" vertical="center" wrapText="1"/>
    </xf>
    <xf numFmtId="49" fontId="3" fillId="8" borderId="25" xfId="0" applyNumberFormat="1" applyFont="1" applyFill="1" applyBorder="1" applyAlignment="1">
      <alignment horizontal="center" vertical="center" wrapText="1"/>
    </xf>
    <xf numFmtId="0" fontId="0" fillId="0" borderId="21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165" fontId="0" fillId="0" borderId="22" xfId="0" applyNumberFormat="1" applyBorder="1" applyAlignment="1" applyProtection="1">
      <alignment horizontal="center"/>
    </xf>
    <xf numFmtId="0" fontId="0" fillId="0" borderId="2" xfId="0" applyBorder="1" applyAlignment="1">
      <alignment horizontal="center"/>
    </xf>
    <xf numFmtId="0" fontId="0" fillId="0" borderId="38" xfId="0" applyBorder="1" applyAlignment="1">
      <alignment horizontal="center"/>
    </xf>
    <xf numFmtId="0" fontId="3" fillId="2" borderId="1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0" fillId="0" borderId="62" xfId="0" applyBorder="1" applyAlignment="1" applyProtection="1">
      <alignment horizontal="left" wrapText="1"/>
      <protection locked="0"/>
    </xf>
    <xf numFmtId="0" fontId="0" fillId="0" borderId="57" xfId="0" applyBorder="1" applyAlignment="1" applyProtection="1">
      <alignment horizontal="left" wrapText="1"/>
      <protection locked="0"/>
    </xf>
    <xf numFmtId="0" fontId="3" fillId="2" borderId="35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36" xfId="0" applyFont="1" applyFill="1" applyBorder="1" applyAlignment="1">
      <alignment horizontal="left"/>
    </xf>
    <xf numFmtId="0" fontId="3" fillId="2" borderId="60" xfId="0" applyFont="1" applyFill="1" applyBorder="1" applyAlignment="1" applyProtection="1">
      <alignment horizontal="left" wrapText="1"/>
    </xf>
    <xf numFmtId="0" fontId="3" fillId="2" borderId="15" xfId="0" applyFont="1" applyFill="1" applyBorder="1" applyAlignment="1" applyProtection="1">
      <alignment horizontal="left" wrapText="1"/>
    </xf>
    <xf numFmtId="0" fontId="0" fillId="0" borderId="52" xfId="0" applyBorder="1" applyAlignment="1" applyProtection="1">
      <alignment horizontal="center" wrapText="1"/>
      <protection locked="0"/>
    </xf>
    <xf numFmtId="0" fontId="0" fillId="0" borderId="57" xfId="0" applyBorder="1" applyAlignment="1" applyProtection="1">
      <alignment horizontal="center" wrapText="1"/>
      <protection locked="0"/>
    </xf>
    <xf numFmtId="0" fontId="0" fillId="0" borderId="63" xfId="0" applyBorder="1" applyAlignment="1" applyProtection="1">
      <alignment horizontal="center" wrapText="1"/>
      <protection locked="0"/>
    </xf>
    <xf numFmtId="0" fontId="3" fillId="10" borderId="35" xfId="0" applyFont="1" applyFill="1" applyBorder="1" applyAlignment="1" applyProtection="1">
      <alignment horizontal="left" wrapText="1"/>
      <protection locked="0"/>
    </xf>
    <xf numFmtId="0" fontId="3" fillId="10" borderId="0" xfId="0" applyFont="1" applyFill="1" applyBorder="1" applyAlignment="1" applyProtection="1">
      <alignment horizontal="left" wrapText="1"/>
      <protection locked="0"/>
    </xf>
    <xf numFmtId="0" fontId="3" fillId="10" borderId="36" xfId="0" applyFont="1" applyFill="1" applyBorder="1" applyAlignment="1" applyProtection="1">
      <alignment horizontal="left" wrapText="1"/>
      <protection locked="0"/>
    </xf>
    <xf numFmtId="0" fontId="3" fillId="10" borderId="37" xfId="0" applyFont="1" applyFill="1" applyBorder="1" applyAlignment="1" applyProtection="1">
      <alignment horizontal="left" wrapText="1"/>
      <protection locked="0"/>
    </xf>
    <xf numFmtId="0" fontId="3" fillId="10" borderId="38" xfId="0" applyFont="1" applyFill="1" applyBorder="1" applyAlignment="1" applyProtection="1">
      <alignment horizontal="left" wrapText="1"/>
      <protection locked="0"/>
    </xf>
    <xf numFmtId="0" fontId="3" fillId="10" borderId="39" xfId="0" applyFont="1" applyFill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20" fmlaLink="$Q$5" fmlaRange="$R$5:$R$9" noThreeD="1" val="0"/>
</file>

<file path=xl/ctrlProps/ctrlProp2.xml><?xml version="1.0" encoding="utf-8"?>
<formControlPr xmlns="http://schemas.microsoft.com/office/spreadsheetml/2009/9/main" objectType="Drop" dropStyle="combo" dx="20" fmlaLink="$Q$11" fmlaRange="$R$11:$R$15" noThreeD="1" val="0"/>
</file>

<file path=xl/ctrlProps/ctrlProp3.xml><?xml version="1.0" encoding="utf-8"?>
<formControlPr xmlns="http://schemas.microsoft.com/office/spreadsheetml/2009/9/main" objectType="Drop" dropStyle="combo" dx="20" fmlaLink="$Q$17" fmlaRange="$R$17:$R$21" noThreeD="1" val="0"/>
</file>

<file path=xl/ctrlProps/ctrlProp4.xml><?xml version="1.0" encoding="utf-8"?>
<formControlPr xmlns="http://schemas.microsoft.com/office/spreadsheetml/2009/9/main" objectType="Drop" dropStyle="combo" dx="20" fmlaRange="$R$33:$R$36" noThreeD="1" sel="4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</xdr:row>
          <xdr:rowOff>161925</xdr:rowOff>
        </xdr:from>
        <xdr:to>
          <xdr:col>11</xdr:col>
          <xdr:colOff>9525</xdr:colOff>
          <xdr:row>6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</xdr:row>
          <xdr:rowOff>0</xdr:rowOff>
        </xdr:from>
        <xdr:to>
          <xdr:col>11</xdr:col>
          <xdr:colOff>9525</xdr:colOff>
          <xdr:row>8</xdr:row>
          <xdr:rowOff>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8</xdr:row>
          <xdr:rowOff>9525</xdr:rowOff>
        </xdr:from>
        <xdr:to>
          <xdr:col>11</xdr:col>
          <xdr:colOff>9525</xdr:colOff>
          <xdr:row>9</xdr:row>
          <xdr:rowOff>19050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32</xdr:row>
          <xdr:rowOff>0</xdr:rowOff>
        </xdr:from>
        <xdr:to>
          <xdr:col>9</xdr:col>
          <xdr:colOff>0</xdr:colOff>
          <xdr:row>32</xdr:row>
          <xdr:rowOff>200025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43"/>
  <sheetViews>
    <sheetView tabSelected="1" topLeftCell="A2" zoomScale="80" zoomScaleNormal="80" workbookViewId="0">
      <selection activeCell="A36" sqref="A36:H38"/>
    </sheetView>
  </sheetViews>
  <sheetFormatPr defaultRowHeight="12.75" x14ac:dyDescent="0.2"/>
  <cols>
    <col min="1" max="1" width="4.5703125" style="84" customWidth="1"/>
    <col min="2" max="2" width="24" customWidth="1"/>
    <col min="3" max="3" width="9.42578125" customWidth="1"/>
    <col min="4" max="4" width="4.140625" customWidth="1"/>
    <col min="5" max="5" width="21.28515625" customWidth="1"/>
    <col min="6" max="6" width="5.42578125" style="84" customWidth="1"/>
    <col min="7" max="7" width="20.140625" customWidth="1"/>
    <col min="8" max="8" width="4.5703125" style="84" customWidth="1"/>
    <col min="9" max="9" width="17.85546875" customWidth="1"/>
    <col min="10" max="10" width="6.140625" style="84" customWidth="1"/>
    <col min="11" max="11" width="21.28515625" customWidth="1"/>
    <col min="12" max="12" width="4.42578125" style="84" customWidth="1"/>
    <col min="13" max="13" width="18.85546875" customWidth="1"/>
    <col min="14" max="14" width="6" style="84" customWidth="1"/>
    <col min="15" max="16" width="13.85546875" customWidth="1"/>
    <col min="17" max="17" width="11" hidden="1" customWidth="1"/>
    <col min="18" max="18" width="37.28515625" hidden="1" customWidth="1"/>
    <col min="19" max="19" width="8.42578125" customWidth="1"/>
    <col min="20" max="20" width="7.85546875" customWidth="1"/>
    <col min="21" max="21" width="8.42578125" customWidth="1"/>
  </cols>
  <sheetData>
    <row r="1" spans="1:29" ht="21" thickBot="1" x14ac:dyDescent="0.35">
      <c r="A1" s="90" t="s">
        <v>0</v>
      </c>
      <c r="B1" s="91"/>
      <c r="C1" s="91"/>
      <c r="D1" s="91"/>
      <c r="E1" s="91"/>
      <c r="F1" s="92"/>
      <c r="G1" s="1" t="s">
        <v>1</v>
      </c>
      <c r="H1" s="93"/>
      <c r="I1" s="94"/>
      <c r="J1" s="94"/>
      <c r="K1" s="94"/>
      <c r="L1" s="94"/>
      <c r="M1" s="95"/>
      <c r="N1" s="2" t="s">
        <v>2</v>
      </c>
      <c r="O1" s="3"/>
    </row>
    <row r="2" spans="1:29" x14ac:dyDescent="0.2">
      <c r="A2" s="96" t="s">
        <v>3</v>
      </c>
      <c r="B2" s="97"/>
      <c r="C2" s="98"/>
      <c r="D2" s="98"/>
      <c r="E2" s="98"/>
      <c r="F2" s="99" t="s">
        <v>4</v>
      </c>
      <c r="G2" s="99"/>
      <c r="H2" s="100"/>
      <c r="I2" s="101"/>
      <c r="J2" s="102"/>
      <c r="K2" s="102"/>
      <c r="L2" s="102"/>
      <c r="M2" s="103"/>
      <c r="N2" s="4" t="s">
        <v>5</v>
      </c>
      <c r="O2" s="5"/>
    </row>
    <row r="3" spans="1:29" x14ac:dyDescent="0.2">
      <c r="A3" s="104" t="s">
        <v>6</v>
      </c>
      <c r="B3" s="105"/>
      <c r="C3" s="108"/>
      <c r="D3" s="108"/>
      <c r="E3" s="108"/>
      <c r="F3" s="109" t="s">
        <v>7</v>
      </c>
      <c r="G3" s="6"/>
      <c r="H3" s="111" t="s">
        <v>8</v>
      </c>
      <c r="I3" s="111"/>
      <c r="J3" s="113"/>
      <c r="K3" s="113"/>
      <c r="L3" s="113"/>
      <c r="M3" s="114"/>
      <c r="N3" s="7" t="s">
        <v>9</v>
      </c>
      <c r="O3" s="8"/>
    </row>
    <row r="4" spans="1:29" ht="13.5" thickBot="1" x14ac:dyDescent="0.25">
      <c r="A4" s="106"/>
      <c r="B4" s="107"/>
      <c r="C4" s="115"/>
      <c r="D4" s="116"/>
      <c r="E4" s="117"/>
      <c r="F4" s="110"/>
      <c r="G4" s="9"/>
      <c r="H4" s="112"/>
      <c r="I4" s="112"/>
      <c r="J4" s="118"/>
      <c r="K4" s="119"/>
      <c r="L4" s="119"/>
      <c r="M4" s="120"/>
      <c r="N4" s="10" t="s">
        <v>10</v>
      </c>
      <c r="O4" s="11"/>
      <c r="R4" s="12"/>
    </row>
    <row r="5" spans="1:29" ht="13.5" thickBot="1" x14ac:dyDescent="0.25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Q5" s="13">
        <v>1</v>
      </c>
      <c r="R5" s="13" t="s">
        <v>11</v>
      </c>
    </row>
    <row r="6" spans="1:29" ht="13.5" thickBot="1" x14ac:dyDescent="0.25">
      <c r="A6" s="122" t="s">
        <v>12</v>
      </c>
      <c r="B6" s="123"/>
      <c r="C6" s="123"/>
      <c r="D6" s="123"/>
      <c r="E6" s="123"/>
      <c r="F6" s="123"/>
      <c r="G6" s="124"/>
      <c r="H6" s="122" t="s">
        <v>13</v>
      </c>
      <c r="I6" s="123"/>
      <c r="J6" s="123"/>
      <c r="K6" s="123"/>
      <c r="L6" s="14" t="s">
        <v>14</v>
      </c>
      <c r="M6" s="15" t="s">
        <v>15</v>
      </c>
      <c r="N6" s="16"/>
      <c r="O6" s="17"/>
      <c r="Q6" s="18"/>
      <c r="R6" s="13" t="s">
        <v>16</v>
      </c>
      <c r="S6" s="19"/>
      <c r="T6" s="19"/>
      <c r="U6" s="19"/>
    </row>
    <row r="7" spans="1:29" ht="15.95" customHeight="1" x14ac:dyDescent="0.2">
      <c r="A7" s="125"/>
      <c r="B7" s="126"/>
      <c r="C7" s="126"/>
      <c r="D7" s="126"/>
      <c r="E7" s="126"/>
      <c r="F7" s="126"/>
      <c r="G7" s="127"/>
      <c r="H7" s="20" t="s">
        <v>17</v>
      </c>
      <c r="I7" s="134"/>
      <c r="J7" s="134"/>
      <c r="K7" s="134"/>
      <c r="L7" s="21">
        <f>Q5</f>
        <v>1</v>
      </c>
      <c r="M7" s="22">
        <f>IF((L7=0),"-",0.000001*(POWER(10,-(L7-5))))</f>
        <v>0.01</v>
      </c>
      <c r="N7" s="23"/>
      <c r="O7" s="24"/>
      <c r="Q7" s="25"/>
      <c r="R7" s="13" t="s">
        <v>18</v>
      </c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</row>
    <row r="8" spans="1:29" ht="15.95" customHeight="1" x14ac:dyDescent="0.2">
      <c r="A8" s="128"/>
      <c r="B8" s="129"/>
      <c r="C8" s="129"/>
      <c r="D8" s="129"/>
      <c r="E8" s="129"/>
      <c r="F8" s="129"/>
      <c r="G8" s="130"/>
      <c r="H8" s="27" t="s">
        <v>19</v>
      </c>
      <c r="I8" s="135"/>
      <c r="J8" s="135"/>
      <c r="K8" s="135"/>
      <c r="L8" s="28">
        <f>Q11</f>
        <v>1</v>
      </c>
      <c r="M8" s="22">
        <f>IF((L8=0),"-",0.000001*(POWER(10,-(L8-5))))</f>
        <v>0.01</v>
      </c>
      <c r="N8" s="23"/>
      <c r="O8" s="24"/>
      <c r="Q8" s="25"/>
      <c r="R8" s="13" t="s">
        <v>20</v>
      </c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</row>
    <row r="9" spans="1:29" ht="15.95" customHeight="1" thickBot="1" x14ac:dyDescent="0.25">
      <c r="A9" s="131"/>
      <c r="B9" s="132"/>
      <c r="C9" s="132"/>
      <c r="D9" s="132"/>
      <c r="E9" s="132"/>
      <c r="F9" s="132"/>
      <c r="G9" s="133"/>
      <c r="H9" s="29" t="s">
        <v>21</v>
      </c>
      <c r="I9" s="136"/>
      <c r="J9" s="136"/>
      <c r="K9" s="136"/>
      <c r="L9" s="30">
        <f>Q17</f>
        <v>1</v>
      </c>
      <c r="M9" s="31">
        <f>IF((L9=0),"-",0.000001*(POWER(10,-(L9-5))))</f>
        <v>0.01</v>
      </c>
      <c r="N9" s="32"/>
      <c r="O9" s="33"/>
      <c r="Q9" s="25"/>
      <c r="R9" s="13" t="s">
        <v>22</v>
      </c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</row>
    <row r="10" spans="1:29" ht="13.5" thickBot="1" x14ac:dyDescent="0.25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Q10" s="18"/>
      <c r="R10" s="18"/>
      <c r="S10" s="19"/>
      <c r="T10" s="19"/>
      <c r="U10" s="19"/>
    </row>
    <row r="11" spans="1:29" ht="12.75" customHeight="1" x14ac:dyDescent="0.2">
      <c r="A11" s="138" t="s">
        <v>23</v>
      </c>
      <c r="B11" s="140" t="s">
        <v>24</v>
      </c>
      <c r="C11" s="142" t="s">
        <v>25</v>
      </c>
      <c r="D11" s="143"/>
      <c r="E11" s="143"/>
      <c r="F11" s="35"/>
      <c r="G11" s="144" t="s">
        <v>26</v>
      </c>
      <c r="H11" s="144"/>
      <c r="I11" s="144"/>
      <c r="J11" s="144"/>
      <c r="K11" s="144"/>
      <c r="L11" s="144"/>
      <c r="M11" s="144"/>
      <c r="N11" s="144"/>
      <c r="O11" s="145" t="s">
        <v>27</v>
      </c>
      <c r="Q11" s="13">
        <v>1</v>
      </c>
      <c r="R11" s="36" t="s">
        <v>28</v>
      </c>
    </row>
    <row r="12" spans="1:29" x14ac:dyDescent="0.2">
      <c r="A12" s="139"/>
      <c r="B12" s="141"/>
      <c r="C12" s="148" t="s">
        <v>29</v>
      </c>
      <c r="D12" s="150" t="s">
        <v>30</v>
      </c>
      <c r="E12" s="152" t="s">
        <v>31</v>
      </c>
      <c r="F12" s="153"/>
      <c r="G12" s="154" t="s">
        <v>32</v>
      </c>
      <c r="H12" s="152"/>
      <c r="I12" s="152" t="s">
        <v>33</v>
      </c>
      <c r="J12" s="152"/>
      <c r="K12" s="152" t="s">
        <v>34</v>
      </c>
      <c r="L12" s="152"/>
      <c r="M12" s="152" t="s">
        <v>35</v>
      </c>
      <c r="N12" s="155"/>
      <c r="O12" s="146"/>
      <c r="Q12" s="13"/>
      <c r="R12" s="13" t="s">
        <v>36</v>
      </c>
    </row>
    <row r="13" spans="1:29" ht="13.5" customHeight="1" thickBot="1" x14ac:dyDescent="0.25">
      <c r="A13" s="139"/>
      <c r="B13" s="141"/>
      <c r="C13" s="149"/>
      <c r="D13" s="151"/>
      <c r="E13" s="37" t="s">
        <v>37</v>
      </c>
      <c r="F13" s="38" t="s">
        <v>38</v>
      </c>
      <c r="G13" s="39" t="s">
        <v>37</v>
      </c>
      <c r="H13" s="40" t="s">
        <v>38</v>
      </c>
      <c r="I13" s="37" t="s">
        <v>37</v>
      </c>
      <c r="J13" s="40" t="s">
        <v>38</v>
      </c>
      <c r="K13" s="37" t="s">
        <v>37</v>
      </c>
      <c r="L13" s="40" t="s">
        <v>38</v>
      </c>
      <c r="M13" s="37" t="s">
        <v>37</v>
      </c>
      <c r="N13" s="41" t="s">
        <v>38</v>
      </c>
      <c r="O13" s="147"/>
      <c r="Q13" s="13"/>
      <c r="R13" s="13" t="s">
        <v>39</v>
      </c>
    </row>
    <row r="14" spans="1:29" ht="13.5" customHeight="1" x14ac:dyDescent="0.2">
      <c r="A14" s="42">
        <v>1</v>
      </c>
      <c r="B14" s="43"/>
      <c r="C14" s="44"/>
      <c r="D14" s="45"/>
      <c r="E14" s="46"/>
      <c r="F14" s="47">
        <v>1</v>
      </c>
      <c r="G14" s="48"/>
      <c r="H14" s="49">
        <v>1</v>
      </c>
      <c r="I14" s="46"/>
      <c r="J14" s="49">
        <v>1</v>
      </c>
      <c r="K14" s="46"/>
      <c r="L14" s="49">
        <v>1</v>
      </c>
      <c r="M14" s="46"/>
      <c r="N14" s="47">
        <v>1</v>
      </c>
      <c r="O14" s="50">
        <f>C14/(MIN(F14,10)*MAX(1,H14)*MAX(1,J14)*MAX(1,L14)*MAX(1,N14))</f>
        <v>0</v>
      </c>
      <c r="Q14" s="13"/>
      <c r="R14" s="13" t="s">
        <v>40</v>
      </c>
    </row>
    <row r="15" spans="1:29" x14ac:dyDescent="0.2">
      <c r="A15" s="51">
        <v>2</v>
      </c>
      <c r="B15" s="52"/>
      <c r="C15" s="53"/>
      <c r="D15" s="54"/>
      <c r="E15" s="55"/>
      <c r="F15" s="56">
        <v>1</v>
      </c>
      <c r="G15" s="57"/>
      <c r="H15" s="58">
        <v>1</v>
      </c>
      <c r="I15" s="55"/>
      <c r="J15" s="58">
        <v>1</v>
      </c>
      <c r="K15" s="55"/>
      <c r="L15" s="58">
        <v>1</v>
      </c>
      <c r="M15" s="55"/>
      <c r="N15" s="56">
        <v>1</v>
      </c>
      <c r="O15" s="50">
        <f t="shared" ref="O15:O22" si="0">C15/(MIN(F15,10)*MAX(1,H15)*MAX(1,J15)*MAX(1,L15)*MAX(1,N15))</f>
        <v>0</v>
      </c>
      <c r="Q15" s="13"/>
      <c r="R15" s="13" t="s">
        <v>41</v>
      </c>
    </row>
    <row r="16" spans="1:29" x14ac:dyDescent="0.2">
      <c r="A16" s="51">
        <v>3</v>
      </c>
      <c r="B16" s="52"/>
      <c r="C16" s="53"/>
      <c r="D16" s="54"/>
      <c r="E16" s="55"/>
      <c r="F16" s="56">
        <v>1</v>
      </c>
      <c r="G16" s="57"/>
      <c r="H16" s="58">
        <v>1</v>
      </c>
      <c r="I16" s="55"/>
      <c r="J16" s="58">
        <v>1</v>
      </c>
      <c r="K16" s="55"/>
      <c r="L16" s="58">
        <v>1</v>
      </c>
      <c r="M16" s="55"/>
      <c r="N16" s="56">
        <v>1</v>
      </c>
      <c r="O16" s="50">
        <f t="shared" si="0"/>
        <v>0</v>
      </c>
      <c r="Q16" s="13"/>
      <c r="R16" s="13"/>
    </row>
    <row r="17" spans="1:18" x14ac:dyDescent="0.2">
      <c r="A17" s="51">
        <v>4</v>
      </c>
      <c r="B17" s="52"/>
      <c r="C17" s="53"/>
      <c r="D17" s="54"/>
      <c r="E17" s="55"/>
      <c r="F17" s="56">
        <v>1</v>
      </c>
      <c r="G17" s="57"/>
      <c r="H17" s="58">
        <v>1</v>
      </c>
      <c r="I17" s="55"/>
      <c r="J17" s="58">
        <v>1</v>
      </c>
      <c r="K17" s="55"/>
      <c r="L17" s="58">
        <v>1</v>
      </c>
      <c r="M17" s="55"/>
      <c r="N17" s="56">
        <v>1</v>
      </c>
      <c r="O17" s="50">
        <f t="shared" si="0"/>
        <v>0</v>
      </c>
      <c r="Q17" s="13">
        <v>1</v>
      </c>
      <c r="R17" s="13" t="s">
        <v>42</v>
      </c>
    </row>
    <row r="18" spans="1:18" x14ac:dyDescent="0.2">
      <c r="A18" s="51">
        <v>5</v>
      </c>
      <c r="B18" s="52"/>
      <c r="C18" s="53"/>
      <c r="D18" s="54"/>
      <c r="E18" s="55"/>
      <c r="F18" s="56">
        <v>1</v>
      </c>
      <c r="G18" s="57"/>
      <c r="H18" s="58">
        <v>1</v>
      </c>
      <c r="I18" s="55"/>
      <c r="J18" s="58">
        <v>1</v>
      </c>
      <c r="K18" s="55"/>
      <c r="L18" s="58">
        <v>1</v>
      </c>
      <c r="M18" s="55"/>
      <c r="N18" s="56">
        <v>1</v>
      </c>
      <c r="O18" s="50">
        <f t="shared" si="0"/>
        <v>0</v>
      </c>
      <c r="Q18" s="13"/>
      <c r="R18" s="13" t="s">
        <v>43</v>
      </c>
    </row>
    <row r="19" spans="1:18" x14ac:dyDescent="0.2">
      <c r="A19" s="51">
        <v>6</v>
      </c>
      <c r="B19" s="52"/>
      <c r="C19" s="53"/>
      <c r="D19" s="54"/>
      <c r="E19" s="55"/>
      <c r="F19" s="56">
        <v>1</v>
      </c>
      <c r="G19" s="57"/>
      <c r="H19" s="58">
        <v>1</v>
      </c>
      <c r="I19" s="55"/>
      <c r="J19" s="58">
        <v>1</v>
      </c>
      <c r="K19" s="55"/>
      <c r="L19" s="58">
        <v>1</v>
      </c>
      <c r="M19" s="55"/>
      <c r="N19" s="56">
        <v>1</v>
      </c>
      <c r="O19" s="50">
        <f t="shared" si="0"/>
        <v>0</v>
      </c>
      <c r="Q19" s="13"/>
      <c r="R19" s="13" t="s">
        <v>44</v>
      </c>
    </row>
    <row r="20" spans="1:18" x14ac:dyDescent="0.2">
      <c r="A20" s="51">
        <v>7</v>
      </c>
      <c r="B20" s="52"/>
      <c r="C20" s="53"/>
      <c r="D20" s="54"/>
      <c r="E20" s="55"/>
      <c r="F20" s="56">
        <v>1</v>
      </c>
      <c r="G20" s="57"/>
      <c r="H20" s="58">
        <v>1</v>
      </c>
      <c r="I20" s="55"/>
      <c r="J20" s="58">
        <v>1</v>
      </c>
      <c r="K20" s="55"/>
      <c r="L20" s="58">
        <v>1</v>
      </c>
      <c r="M20" s="55"/>
      <c r="N20" s="56">
        <v>1</v>
      </c>
      <c r="O20" s="50">
        <f t="shared" si="0"/>
        <v>0</v>
      </c>
      <c r="Q20" s="13"/>
      <c r="R20" s="13" t="s">
        <v>45</v>
      </c>
    </row>
    <row r="21" spans="1:18" x14ac:dyDescent="0.2">
      <c r="A21" s="51">
        <v>8</v>
      </c>
      <c r="B21" s="52"/>
      <c r="C21" s="53"/>
      <c r="D21" s="54"/>
      <c r="E21" s="55"/>
      <c r="F21" s="56">
        <v>1</v>
      </c>
      <c r="G21" s="57"/>
      <c r="H21" s="58">
        <v>1</v>
      </c>
      <c r="I21" s="55"/>
      <c r="J21" s="58">
        <v>1</v>
      </c>
      <c r="K21" s="55"/>
      <c r="L21" s="58">
        <v>1</v>
      </c>
      <c r="M21" s="55"/>
      <c r="N21" s="56">
        <v>1</v>
      </c>
      <c r="O21" s="50">
        <f t="shared" si="0"/>
        <v>0</v>
      </c>
      <c r="Q21" s="13"/>
      <c r="R21" s="13" t="s">
        <v>46</v>
      </c>
    </row>
    <row r="22" spans="1:18" ht="13.5" thickBot="1" x14ac:dyDescent="0.25">
      <c r="A22" s="59">
        <v>9</v>
      </c>
      <c r="B22" s="60"/>
      <c r="C22" s="61"/>
      <c r="D22" s="62"/>
      <c r="E22" s="63"/>
      <c r="F22" s="64">
        <v>1</v>
      </c>
      <c r="G22" s="65"/>
      <c r="H22" s="66">
        <v>1</v>
      </c>
      <c r="I22" s="63"/>
      <c r="J22" s="66">
        <v>1</v>
      </c>
      <c r="K22" s="63"/>
      <c r="L22" s="66">
        <v>1</v>
      </c>
      <c r="M22" s="63"/>
      <c r="N22" s="64">
        <v>1</v>
      </c>
      <c r="O22" s="50">
        <f t="shared" si="0"/>
        <v>0</v>
      </c>
    </row>
    <row r="23" spans="1:18" ht="13.5" thickBot="1" x14ac:dyDescent="0.25">
      <c r="A23" s="156" t="s">
        <v>47</v>
      </c>
      <c r="B23" s="157"/>
      <c r="C23" s="158"/>
      <c r="D23" s="159"/>
      <c r="E23" s="160"/>
      <c r="F23" s="161"/>
      <c r="G23" s="161"/>
      <c r="H23" s="161"/>
      <c r="I23" s="161"/>
      <c r="J23" s="161"/>
      <c r="K23" s="161"/>
      <c r="L23" s="162"/>
      <c r="M23" s="163" t="s">
        <v>48</v>
      </c>
      <c r="N23" s="164"/>
      <c r="O23" s="67">
        <f>SUM(O14:O22)</f>
        <v>0</v>
      </c>
    </row>
    <row r="24" spans="1:18" ht="13.5" thickBot="1" x14ac:dyDescent="0.25">
      <c r="A24" s="156" t="s">
        <v>49</v>
      </c>
      <c r="B24" s="157"/>
      <c r="C24" s="165">
        <v>100</v>
      </c>
      <c r="D24" s="166"/>
      <c r="E24" s="156" t="s">
        <v>50</v>
      </c>
      <c r="F24" s="157"/>
      <c r="G24" s="167"/>
      <c r="H24" s="168"/>
      <c r="I24" s="168"/>
      <c r="J24" s="168"/>
      <c r="K24" s="168"/>
      <c r="L24" s="169"/>
      <c r="M24" s="156" t="s">
        <v>51</v>
      </c>
      <c r="N24" s="157"/>
      <c r="O24" s="67">
        <f>MAX(5/100,C24/100)*O23</f>
        <v>0</v>
      </c>
    </row>
    <row r="25" spans="1:18" ht="13.5" thickBot="1" x14ac:dyDescent="0.25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</row>
    <row r="26" spans="1:18" ht="12.75" customHeight="1" x14ac:dyDescent="0.2">
      <c r="A26" s="170" t="s">
        <v>52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2" t="s">
        <v>53</v>
      </c>
      <c r="L26" s="173"/>
      <c r="M26" s="173" t="s">
        <v>54</v>
      </c>
      <c r="N26" s="173"/>
      <c r="O26" s="178" t="s">
        <v>55</v>
      </c>
    </row>
    <row r="27" spans="1:18" ht="13.15" customHeight="1" x14ac:dyDescent="0.2">
      <c r="A27" s="181" t="s">
        <v>56</v>
      </c>
      <c r="B27" s="181"/>
      <c r="C27" s="183" t="s">
        <v>57</v>
      </c>
      <c r="D27" s="184"/>
      <c r="E27" s="187" t="s">
        <v>58</v>
      </c>
      <c r="F27" s="188"/>
      <c r="G27" s="188" t="s">
        <v>59</v>
      </c>
      <c r="H27" s="188"/>
      <c r="I27" s="188" t="s">
        <v>60</v>
      </c>
      <c r="J27" s="189"/>
      <c r="K27" s="174"/>
      <c r="L27" s="175"/>
      <c r="M27" s="175"/>
      <c r="N27" s="175"/>
      <c r="O27" s="179"/>
    </row>
    <row r="28" spans="1:18" ht="13.5" thickBot="1" x14ac:dyDescent="0.25">
      <c r="A28" s="182"/>
      <c r="B28" s="182"/>
      <c r="C28" s="185"/>
      <c r="D28" s="186"/>
      <c r="E28" s="68" t="s">
        <v>50</v>
      </c>
      <c r="F28" s="69" t="s">
        <v>61</v>
      </c>
      <c r="G28" s="70" t="s">
        <v>50</v>
      </c>
      <c r="H28" s="69" t="s">
        <v>61</v>
      </c>
      <c r="I28" s="70" t="s">
        <v>50</v>
      </c>
      <c r="J28" s="85" t="s">
        <v>61</v>
      </c>
      <c r="K28" s="176"/>
      <c r="L28" s="177"/>
      <c r="M28" s="177"/>
      <c r="N28" s="177"/>
      <c r="O28" s="180"/>
    </row>
    <row r="29" spans="1:18" x14ac:dyDescent="0.2">
      <c r="A29" s="199"/>
      <c r="B29" s="200"/>
      <c r="C29" s="201" t="s">
        <v>17</v>
      </c>
      <c r="D29" s="202"/>
      <c r="E29" s="71"/>
      <c r="F29" s="49">
        <v>100</v>
      </c>
      <c r="G29" s="46"/>
      <c r="H29" s="49">
        <v>100</v>
      </c>
      <c r="I29" s="46"/>
      <c r="J29" s="72">
        <v>100</v>
      </c>
      <c r="K29" s="203">
        <f>(F29/100)*(H29/100)*(J29/100)</f>
        <v>1</v>
      </c>
      <c r="L29" s="204"/>
      <c r="M29" s="205">
        <f>K29*O24</f>
        <v>0</v>
      </c>
      <c r="N29" s="205"/>
      <c r="O29" s="86">
        <f t="shared" ref="O29:O31" si="1">M29/M7</f>
        <v>0</v>
      </c>
    </row>
    <row r="30" spans="1:18" x14ac:dyDescent="0.2">
      <c r="A30" s="206"/>
      <c r="B30" s="207"/>
      <c r="C30" s="208" t="s">
        <v>19</v>
      </c>
      <c r="D30" s="209"/>
      <c r="E30" s="73"/>
      <c r="F30" s="58">
        <v>100</v>
      </c>
      <c r="G30" s="74" t="s">
        <v>62</v>
      </c>
      <c r="H30" s="75">
        <v>100</v>
      </c>
      <c r="I30" s="55"/>
      <c r="J30" s="76">
        <v>100</v>
      </c>
      <c r="K30" s="210">
        <f t="shared" ref="K30:K31" si="2">(F30/100)*(H30/100)*(J30/100)</f>
        <v>1</v>
      </c>
      <c r="L30" s="211"/>
      <c r="M30" s="212">
        <f>K30*O24</f>
        <v>0</v>
      </c>
      <c r="N30" s="212"/>
      <c r="O30" s="86">
        <f t="shared" si="1"/>
        <v>0</v>
      </c>
    </row>
    <row r="31" spans="1:18" ht="13.5" thickBot="1" x14ac:dyDescent="0.25">
      <c r="A31" s="213"/>
      <c r="B31" s="214"/>
      <c r="C31" s="215" t="s">
        <v>21</v>
      </c>
      <c r="D31" s="216"/>
      <c r="E31" s="77"/>
      <c r="F31" s="66">
        <v>100</v>
      </c>
      <c r="G31" s="78" t="s">
        <v>62</v>
      </c>
      <c r="H31" s="79">
        <v>100</v>
      </c>
      <c r="I31" s="63"/>
      <c r="J31" s="80">
        <v>100</v>
      </c>
      <c r="K31" s="217">
        <f t="shared" si="2"/>
        <v>1</v>
      </c>
      <c r="L31" s="218"/>
      <c r="M31" s="219">
        <f>K31*O24</f>
        <v>0</v>
      </c>
      <c r="N31" s="219"/>
      <c r="O31" s="87">
        <f t="shared" si="1"/>
        <v>0</v>
      </c>
    </row>
    <row r="32" spans="1:18" ht="13.5" thickBot="1" x14ac:dyDescent="0.25">
      <c r="A32" s="220"/>
      <c r="B32" s="220"/>
      <c r="C32" s="121"/>
      <c r="D32" s="121"/>
      <c r="E32" s="220"/>
      <c r="F32" s="220"/>
      <c r="G32" s="220"/>
      <c r="H32" s="220"/>
      <c r="I32" s="220"/>
      <c r="J32" s="220"/>
      <c r="K32" s="121"/>
      <c r="L32" s="121"/>
      <c r="M32" s="121"/>
      <c r="N32" s="121"/>
      <c r="O32" s="121"/>
    </row>
    <row r="33" spans="1:18" ht="18.75" thickBot="1" x14ac:dyDescent="0.3">
      <c r="A33" s="190"/>
      <c r="B33" s="190"/>
      <c r="C33" s="190"/>
      <c r="D33" s="190"/>
      <c r="E33" s="191"/>
      <c r="F33" s="192" t="s">
        <v>63</v>
      </c>
      <c r="G33" s="193"/>
      <c r="H33" s="193"/>
      <c r="I33" s="81"/>
      <c r="J33" s="194"/>
      <c r="K33" s="195"/>
      <c r="L33" s="196" t="s">
        <v>64</v>
      </c>
      <c r="M33" s="197"/>
      <c r="N33" s="198"/>
      <c r="O33" s="82" t="str">
        <f>IF(MAX(O29:O31)&lt;=1,"-",(IF(MAX(O29:O31)&lt;=10,"a",(IF(MAX(O29:O31)&lt;=100,1,(IF(MAX(O29:O31)&lt;=1000,2,(IF(MAX(O29:O31)&lt;=10000,3,"b")))))))))</f>
        <v>-</v>
      </c>
      <c r="R33" s="83" t="s">
        <v>65</v>
      </c>
    </row>
    <row r="34" spans="1:18" ht="13.5" thickBot="1" x14ac:dyDescent="0.25">
      <c r="A34" s="221"/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R34" s="83" t="s">
        <v>66</v>
      </c>
    </row>
    <row r="35" spans="1:18" x14ac:dyDescent="0.2">
      <c r="A35" s="96" t="s">
        <v>67</v>
      </c>
      <c r="B35" s="97"/>
      <c r="C35" s="97"/>
      <c r="D35" s="97"/>
      <c r="E35" s="97"/>
      <c r="F35" s="97"/>
      <c r="G35" s="97"/>
      <c r="H35" s="222"/>
      <c r="I35" s="96" t="s">
        <v>68</v>
      </c>
      <c r="J35" s="97"/>
      <c r="K35" s="223"/>
      <c r="L35" s="97"/>
      <c r="M35" s="97"/>
      <c r="N35" s="97"/>
      <c r="O35" s="224"/>
      <c r="R35" s="83" t="s">
        <v>69</v>
      </c>
    </row>
    <row r="36" spans="1:18" ht="13.5" customHeight="1" x14ac:dyDescent="0.2">
      <c r="A36" s="225"/>
      <c r="B36" s="226"/>
      <c r="C36" s="226"/>
      <c r="D36" s="226"/>
      <c r="E36" s="226"/>
      <c r="F36" s="226"/>
      <c r="G36" s="226"/>
      <c r="H36" s="226"/>
      <c r="I36" s="230" t="s">
        <v>71</v>
      </c>
      <c r="J36" s="231"/>
      <c r="K36" s="88"/>
      <c r="L36" s="89" t="s">
        <v>72</v>
      </c>
      <c r="M36" s="232"/>
      <c r="N36" s="233"/>
      <c r="O36" s="234"/>
    </row>
    <row r="37" spans="1:18" ht="13.5" customHeight="1" x14ac:dyDescent="0.2">
      <c r="A37" s="128"/>
      <c r="B37" s="129"/>
      <c r="C37" s="129"/>
      <c r="D37" s="129"/>
      <c r="E37" s="129"/>
      <c r="F37" s="129"/>
      <c r="G37" s="129"/>
      <c r="H37" s="129"/>
      <c r="I37" s="235"/>
      <c r="J37" s="236"/>
      <c r="K37" s="236"/>
      <c r="L37" s="236"/>
      <c r="M37" s="236"/>
      <c r="N37" s="236"/>
      <c r="O37" s="237"/>
    </row>
    <row r="38" spans="1:18" ht="13.5" thickBot="1" x14ac:dyDescent="0.25">
      <c r="A38" s="131"/>
      <c r="B38" s="132"/>
      <c r="C38" s="132"/>
      <c r="D38" s="132"/>
      <c r="E38" s="132"/>
      <c r="F38" s="132"/>
      <c r="G38" s="132"/>
      <c r="H38" s="132"/>
      <c r="I38" s="238"/>
      <c r="J38" s="239"/>
      <c r="K38" s="239"/>
      <c r="L38" s="239"/>
      <c r="M38" s="239"/>
      <c r="N38" s="239"/>
      <c r="O38" s="240"/>
    </row>
    <row r="39" spans="1:18" ht="13.5" thickBot="1" x14ac:dyDescent="0.25">
      <c r="A39" s="227" t="s">
        <v>70</v>
      </c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9"/>
    </row>
    <row r="40" spans="1:18" x14ac:dyDescent="0.2">
      <c r="A40" s="125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7"/>
    </row>
    <row r="41" spans="1:18" x14ac:dyDescent="0.2">
      <c r="A41" s="128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30"/>
    </row>
    <row r="42" spans="1:18" x14ac:dyDescent="0.2">
      <c r="A42" s="128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30"/>
    </row>
    <row r="43" spans="1:18" ht="13.5" thickBot="1" x14ac:dyDescent="0.25">
      <c r="A43" s="131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3"/>
    </row>
  </sheetData>
  <sheetProtection sheet="1" objects="1" scenarios="1" formatCells="0" selectLockedCells="1"/>
  <mergeCells count="79">
    <mergeCell ref="A32:O32"/>
    <mergeCell ref="A40:O43"/>
    <mergeCell ref="A34:O34"/>
    <mergeCell ref="A35:H35"/>
    <mergeCell ref="I35:O35"/>
    <mergeCell ref="A36:H38"/>
    <mergeCell ref="A39:O39"/>
    <mergeCell ref="I36:J36"/>
    <mergeCell ref="M36:O36"/>
    <mergeCell ref="I37:O38"/>
    <mergeCell ref="A33:E33"/>
    <mergeCell ref="F33:H33"/>
    <mergeCell ref="J33:K33"/>
    <mergeCell ref="L33:N33"/>
    <mergeCell ref="A29:B29"/>
    <mergeCell ref="C29:D29"/>
    <mergeCell ref="K29:L29"/>
    <mergeCell ref="M29:N29"/>
    <mergeCell ref="A30:B30"/>
    <mergeCell ref="C30:D30"/>
    <mergeCell ref="K30:L30"/>
    <mergeCell ref="M30:N30"/>
    <mergeCell ref="A31:B31"/>
    <mergeCell ref="C31:D31"/>
    <mergeCell ref="K31:L31"/>
    <mergeCell ref="M31:N31"/>
    <mergeCell ref="A26:J26"/>
    <mergeCell ref="K26:L28"/>
    <mergeCell ref="M26:N28"/>
    <mergeCell ref="O26:O28"/>
    <mergeCell ref="A27:B28"/>
    <mergeCell ref="C27:D28"/>
    <mergeCell ref="E27:F27"/>
    <mergeCell ref="G27:H27"/>
    <mergeCell ref="I27:J27"/>
    <mergeCell ref="A25:O25"/>
    <mergeCell ref="I12:J12"/>
    <mergeCell ref="K12:L12"/>
    <mergeCell ref="M12:N12"/>
    <mergeCell ref="A23:B23"/>
    <mergeCell ref="C23:D23"/>
    <mergeCell ref="E23:L23"/>
    <mergeCell ref="M23:N23"/>
    <mergeCell ref="A24:B24"/>
    <mergeCell ref="C24:D24"/>
    <mergeCell ref="E24:F24"/>
    <mergeCell ref="G24:L24"/>
    <mergeCell ref="M24:N24"/>
    <mergeCell ref="A10:O10"/>
    <mergeCell ref="A11:A13"/>
    <mergeCell ref="B11:B13"/>
    <mergeCell ref="C11:E11"/>
    <mergeCell ref="G11:N11"/>
    <mergeCell ref="O11:O13"/>
    <mergeCell ref="C12:C13"/>
    <mergeCell ref="D12:D13"/>
    <mergeCell ref="E12:F12"/>
    <mergeCell ref="G12:H12"/>
    <mergeCell ref="A5:O5"/>
    <mergeCell ref="A6:G6"/>
    <mergeCell ref="H6:K6"/>
    <mergeCell ref="A7:G9"/>
    <mergeCell ref="I7:K7"/>
    <mergeCell ref="I8:K8"/>
    <mergeCell ref="I9:K9"/>
    <mergeCell ref="A3:B4"/>
    <mergeCell ref="C3:E3"/>
    <mergeCell ref="F3:F4"/>
    <mergeCell ref="H3:I4"/>
    <mergeCell ref="J3:M3"/>
    <mergeCell ref="C4:E4"/>
    <mergeCell ref="J4:M4"/>
    <mergeCell ref="A1:F1"/>
    <mergeCell ref="H1:M1"/>
    <mergeCell ref="A2:B2"/>
    <mergeCell ref="C2:E2"/>
    <mergeCell ref="F2:G2"/>
    <mergeCell ref="H2:I2"/>
    <mergeCell ref="J2:M2"/>
  </mergeCells>
  <printOptions horizontalCentered="1"/>
  <pageMargins left="0.39370078740157483" right="0.39370078740157483" top="1.1811023622047245" bottom="0.59055118110236227" header="0.51181102362204722" footer="0.51181102362204722"/>
  <pageSetup paperSize="9" scale="78" orientation="landscape" r:id="rId1"/>
  <headerFooter alignWithMargins="0">
    <oddFooter>&amp;LIPS 2016-11-01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autoLine="0" autoPict="0">
                <anchor moveWithCells="1">
                  <from>
                    <xdr:col>8</xdr:col>
                    <xdr:colOff>9525</xdr:colOff>
                    <xdr:row>5</xdr:row>
                    <xdr:rowOff>161925</xdr:rowOff>
                  </from>
                  <to>
                    <xdr:col>11</xdr:col>
                    <xdr:colOff>9525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locked="0" defaultSize="0" autoLine="0" autoPict="0">
                <anchor moveWithCells="1">
                  <from>
                    <xdr:col>8</xdr:col>
                    <xdr:colOff>9525</xdr:colOff>
                    <xdr:row>7</xdr:row>
                    <xdr:rowOff>0</xdr:rowOff>
                  </from>
                  <to>
                    <xdr:col>11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locked="0" defaultSize="0" autoLine="0" autoPict="0">
                <anchor moveWithCells="1">
                  <from>
                    <xdr:col>8</xdr:col>
                    <xdr:colOff>9525</xdr:colOff>
                    <xdr:row>8</xdr:row>
                    <xdr:rowOff>9525</xdr:rowOff>
                  </from>
                  <to>
                    <xdr:col>11</xdr:col>
                    <xdr:colOff>9525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rop Down 4">
              <controlPr defaultSize="0" autoLine="0" autoPict="0">
                <anchor moveWithCells="1">
                  <from>
                    <xdr:col>8</xdr:col>
                    <xdr:colOff>28575</xdr:colOff>
                    <xdr:row>32</xdr:row>
                    <xdr:rowOff>0</xdr:rowOff>
                  </from>
                  <to>
                    <xdr:col>9</xdr:col>
                    <xdr:colOff>0</xdr:colOff>
                    <xdr:row>32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Skyddsbarriäranalys med ekv.</vt:lpstr>
    </vt:vector>
  </TitlesOfParts>
  <Manager>blenda@ips.se</Manager>
  <Company>Weibullkonsult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Blenda Weibull</dc:creator>
  <cp:lastModifiedBy>Blenda Weibull</cp:lastModifiedBy>
  <cp:lastPrinted>2016-10-05T08:58:52Z</cp:lastPrinted>
  <dcterms:created xsi:type="dcterms:W3CDTF">2014-05-13T07:34:31Z</dcterms:created>
  <dcterms:modified xsi:type="dcterms:W3CDTF">2016-10-31T16:22:34Z</dcterms:modified>
</cp:coreProperties>
</file>